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<sst xmlns="http://schemas.openxmlformats.org/spreadsheetml/2006/main" count="176" uniqueCount="168">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</sst>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tabSelected="1" zoomScale="120" zoomScaleNormal="120" zoomScalePageLayoutView="0" workbookViewId="0" topLeftCell="A1">
      <selection activeCell="A1" sqref="A1:IV4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1" spans="1:2" ht="19.5" customHeight="1">
      <c r="A1" s="27"/>
      <c r="B1" s="26"/>
    </row>
    <row r="4" spans="1:3" ht="12">
      <c r="A4" s="1"/>
      <c r="B4" s="17" t="s">
        <v>130</v>
      </c>
      <c r="C4" s="17" t="s">
        <v>131</v>
      </c>
    </row>
    <row r="5" spans="1:3" ht="12">
      <c r="A5" s="2" t="s">
        <v>1</v>
      </c>
      <c r="B5" s="2" t="s">
        <v>0</v>
      </c>
      <c r="C5" s="2" t="s">
        <v>0</v>
      </c>
    </row>
    <row r="6" spans="1:3" ht="12">
      <c r="A6" s="2" t="s">
        <v>2</v>
      </c>
      <c r="B6" s="22">
        <f>B7+B10+B14+B25+B28+B36</f>
        <v>596744588471</v>
      </c>
      <c r="C6" s="22">
        <f>C7+C10+C14+C25+C28+C36</f>
        <v>595381013362</v>
      </c>
    </row>
    <row r="7" spans="1:3" ht="12">
      <c r="A7" s="2" t="s">
        <v>3</v>
      </c>
      <c r="B7" s="19">
        <f>B8+B9</f>
        <v>289476930672</v>
      </c>
      <c r="C7" s="19">
        <f>C8+C9</f>
        <v>485094424802</v>
      </c>
    </row>
    <row r="8" spans="1:3" ht="12">
      <c r="A8" s="3" t="s">
        <v>4</v>
      </c>
      <c r="B8" s="20">
        <v>20777785038</v>
      </c>
      <c r="C8" s="20">
        <v>38103261932</v>
      </c>
    </row>
    <row r="9" spans="1:3" ht="12">
      <c r="A9" s="3" t="s">
        <v>5</v>
      </c>
      <c r="B9" s="20">
        <v>268699145634</v>
      </c>
      <c r="C9" s="20">
        <v>446991162870</v>
      </c>
    </row>
    <row r="10" spans="1:3" ht="12">
      <c r="A10" s="2" t="s">
        <v>6</v>
      </c>
      <c r="B10" s="19">
        <f>B11+B12+B13</f>
        <v>259066623874</v>
      </c>
      <c r="C10" s="19">
        <f>C11+C12+C13</f>
        <v>52296264371</v>
      </c>
    </row>
    <row r="11" spans="1:3" ht="12">
      <c r="A11" s="3" t="s">
        <v>47</v>
      </c>
      <c r="B11" s="20">
        <v>0</v>
      </c>
      <c r="C11" s="20">
        <v>0</v>
      </c>
    </row>
    <row r="12" spans="1:3" ht="12">
      <c r="A12" s="3" t="s">
        <v>48</v>
      </c>
      <c r="B12" s="20">
        <v>0</v>
      </c>
      <c r="C12" s="20">
        <v>0</v>
      </c>
    </row>
    <row r="13" spans="1:3" ht="12">
      <c r="A13" s="3" t="s">
        <v>49</v>
      </c>
      <c r="B13" s="20">
        <v>259066623874</v>
      </c>
      <c r="C13" s="20">
        <v>52296264371</v>
      </c>
    </row>
    <row r="14" spans="1:3" ht="12">
      <c r="A14" s="4" t="s">
        <v>7</v>
      </c>
      <c r="B14" s="19">
        <f>B15+B18+B19+B20+B21+B22+B23+B24</f>
        <v>27047327309</v>
      </c>
      <c r="C14" s="19">
        <f>C15+C18+C19+C20+C21+C22+C23+C24</f>
        <v>25641590354</v>
      </c>
    </row>
    <row r="15" spans="1:3" ht="12">
      <c r="A15" s="5" t="s">
        <v>8</v>
      </c>
      <c r="B15" s="20">
        <v>17829090728</v>
      </c>
      <c r="C15" s="20">
        <v>18228779878</v>
      </c>
    </row>
    <row r="16" spans="1:3" ht="12">
      <c r="A16" s="6" t="s">
        <v>9</v>
      </c>
      <c r="B16" s="20"/>
      <c r="C16" s="20"/>
    </row>
    <row r="17" spans="1:3" ht="12">
      <c r="A17" s="6" t="s">
        <v>10</v>
      </c>
      <c r="B17" s="20"/>
      <c r="C17" s="20"/>
    </row>
    <row r="18" spans="1:3" ht="12">
      <c r="A18" s="5" t="s">
        <v>11</v>
      </c>
      <c r="B18" s="20">
        <v>6456234985</v>
      </c>
      <c r="C18" s="20">
        <v>2528926103</v>
      </c>
    </row>
    <row r="19" spans="1:3" ht="12">
      <c r="A19" s="6" t="s">
        <v>50</v>
      </c>
      <c r="B19" s="20"/>
      <c r="C19" s="20"/>
    </row>
    <row r="20" spans="1:3" ht="12">
      <c r="A20" s="6" t="s">
        <v>51</v>
      </c>
      <c r="B20" s="20"/>
      <c r="C20" s="20"/>
    </row>
    <row r="21" spans="1:3" ht="12">
      <c r="A21" s="6" t="s">
        <v>52</v>
      </c>
      <c r="B21" s="20"/>
      <c r="C21" s="20"/>
    </row>
    <row r="22" spans="1:3" ht="12">
      <c r="A22" s="6" t="s">
        <v>53</v>
      </c>
      <c r="B22" s="20">
        <v>8495380107</v>
      </c>
      <c r="C22" s="20">
        <v>5852705856</v>
      </c>
    </row>
    <row r="23" spans="1:3" ht="12">
      <c r="A23" s="6" t="s">
        <v>54</v>
      </c>
      <c r="B23" s="20">
        <v>-5733378511</v>
      </c>
      <c r="C23" s="20">
        <v>-968821483</v>
      </c>
    </row>
    <row r="24" spans="1:3" ht="12">
      <c r="A24" s="6" t="s">
        <v>55</v>
      </c>
      <c r="B24" s="20"/>
      <c r="C24" s="20"/>
    </row>
    <row r="25" spans="1:3" ht="12">
      <c r="A25" s="4" t="s">
        <v>12</v>
      </c>
      <c r="B25" s="19">
        <f>B26+B27</f>
        <v>21006806616</v>
      </c>
      <c r="C25" s="19">
        <f>C26+C27</f>
        <v>31901811159</v>
      </c>
    </row>
    <row r="26" spans="1:3" ht="12">
      <c r="A26" s="6" t="s">
        <v>56</v>
      </c>
      <c r="B26" s="20">
        <v>21006806616</v>
      </c>
      <c r="C26" s="20">
        <v>31901811159</v>
      </c>
    </row>
    <row r="27" spans="1:3" ht="12">
      <c r="A27" s="6" t="s">
        <v>57</v>
      </c>
      <c r="B27" s="20"/>
      <c r="C27" s="20"/>
    </row>
    <row r="28" spans="1:3" ht="12">
      <c r="A28" s="4" t="s">
        <v>13</v>
      </c>
      <c r="B28" s="19">
        <f>B29+B32+B33+B34+B35</f>
        <v>146900000</v>
      </c>
      <c r="C28" s="19">
        <f>C29+C32+C33+C34+C35</f>
        <v>446922676</v>
      </c>
    </row>
    <row r="29" spans="1:3" s="21" customFormat="1" ht="12">
      <c r="A29" s="5" t="s">
        <v>14</v>
      </c>
      <c r="B29" s="20">
        <v>146900000</v>
      </c>
      <c r="C29" s="20">
        <v>446922676</v>
      </c>
    </row>
    <row r="30" spans="1:3" ht="12">
      <c r="A30" s="6" t="s">
        <v>15</v>
      </c>
      <c r="B30" s="20"/>
      <c r="C30" s="20"/>
    </row>
    <row r="31" spans="1:3" ht="12">
      <c r="A31" s="6" t="s">
        <v>16</v>
      </c>
      <c r="B31" s="20"/>
      <c r="C31" s="20"/>
    </row>
    <row r="32" spans="1:3" ht="12">
      <c r="A32" s="6" t="s">
        <v>17</v>
      </c>
      <c r="B32" s="20"/>
      <c r="C32" s="20"/>
    </row>
    <row r="33" spans="1:3" ht="12">
      <c r="A33" s="5" t="s">
        <v>18</v>
      </c>
      <c r="B33" s="20"/>
      <c r="C33" s="20"/>
    </row>
    <row r="34" spans="1:3" ht="12">
      <c r="A34" s="5" t="s">
        <v>19</v>
      </c>
      <c r="B34" s="20"/>
      <c r="C34" s="20"/>
    </row>
    <row r="35" spans="1:3" ht="12">
      <c r="A35" s="5" t="s">
        <v>20</v>
      </c>
      <c r="B35" s="20"/>
      <c r="C35" s="20"/>
    </row>
    <row r="36" spans="1:3" ht="12">
      <c r="A36" s="7" t="s">
        <v>21</v>
      </c>
      <c r="B36" s="19">
        <v>0</v>
      </c>
      <c r="C36" s="19">
        <v>0</v>
      </c>
    </row>
    <row r="37" spans="1:3" ht="12">
      <c r="A37" s="6" t="s">
        <v>58</v>
      </c>
      <c r="B37" s="20">
        <v>0</v>
      </c>
      <c r="C37" s="20">
        <v>0</v>
      </c>
    </row>
    <row r="38" spans="1:3" ht="12">
      <c r="A38" s="11" t="s">
        <v>59</v>
      </c>
      <c r="B38" s="20">
        <v>0</v>
      </c>
      <c r="C38" s="20">
        <v>0</v>
      </c>
    </row>
    <row r="39" spans="1:3" ht="12">
      <c r="A39" s="12" t="s">
        <v>60</v>
      </c>
      <c r="B39" s="19">
        <f>B40+B50+B60+B63+B66+B72</f>
        <v>478228830167</v>
      </c>
      <c r="C39" s="19">
        <f>C40+C50+C60+C63+C66+C72</f>
        <v>440365611701</v>
      </c>
    </row>
    <row r="40" spans="1:3" ht="12">
      <c r="A40" s="2" t="s">
        <v>22</v>
      </c>
      <c r="B40" s="19">
        <f>B41+B42+B43+B44+B45+B46+B49</f>
        <v>0</v>
      </c>
      <c r="C40" s="19">
        <f>C41+C42+C43+C44+C45+C46+C49</f>
        <v>0</v>
      </c>
    </row>
    <row r="41" spans="1:3" ht="12">
      <c r="A41" s="3" t="s">
        <v>23</v>
      </c>
      <c r="B41" s="20"/>
      <c r="C41" s="20"/>
    </row>
    <row r="42" spans="1:3" ht="12">
      <c r="A42" s="3" t="s">
        <v>132</v>
      </c>
      <c r="B42" s="20"/>
      <c r="C42" s="20"/>
    </row>
    <row r="43" spans="1:3" ht="12">
      <c r="A43" s="9" t="s">
        <v>61</v>
      </c>
      <c r="B43" s="20"/>
      <c r="C43" s="20"/>
    </row>
    <row r="44" spans="1:3" ht="12">
      <c r="A44" s="9" t="s">
        <v>62</v>
      </c>
      <c r="B44" s="20"/>
      <c r="C44" s="20"/>
    </row>
    <row r="45" spans="1:3" ht="12">
      <c r="A45" s="9" t="s">
        <v>63</v>
      </c>
      <c r="B45" s="20"/>
      <c r="C45" s="20"/>
    </row>
    <row r="46" spans="1:3" s="21" customFormat="1" ht="12">
      <c r="A46" s="5" t="s">
        <v>64</v>
      </c>
      <c r="B46" s="20"/>
      <c r="C46" s="20"/>
    </row>
    <row r="47" spans="1:3" ht="12">
      <c r="A47" s="6" t="s">
        <v>65</v>
      </c>
      <c r="B47" s="20"/>
      <c r="C47" s="20"/>
    </row>
    <row r="48" spans="1:3" ht="12">
      <c r="A48" s="6" t="s">
        <v>66</v>
      </c>
      <c r="B48" s="20"/>
      <c r="C48" s="20"/>
    </row>
    <row r="49" spans="1:3" ht="12">
      <c r="A49" s="6" t="s">
        <v>67</v>
      </c>
      <c r="B49" s="20"/>
      <c r="C49" s="20"/>
    </row>
    <row r="50" spans="1:3" ht="12">
      <c r="A50" s="4" t="s">
        <v>24</v>
      </c>
      <c r="B50" s="19">
        <f>B51+B54+B57</f>
        <v>393844820361</v>
      </c>
      <c r="C50" s="19">
        <f>C51+C54+C57</f>
        <v>377531587374</v>
      </c>
    </row>
    <row r="51" spans="1:3" ht="12">
      <c r="A51" s="7" t="s">
        <v>26</v>
      </c>
      <c r="B51" s="19">
        <f>B52+B53</f>
        <v>392516581822</v>
      </c>
      <c r="C51" s="19">
        <f>C52+C53</f>
        <v>376531480877</v>
      </c>
    </row>
    <row r="52" spans="1:3" ht="12.75">
      <c r="A52" s="13" t="s">
        <v>29</v>
      </c>
      <c r="B52" s="20">
        <v>1381655439086</v>
      </c>
      <c r="C52" s="20">
        <v>1276901827793</v>
      </c>
    </row>
    <row r="53" spans="1:3" ht="12.75">
      <c r="A53" s="13" t="s">
        <v>68</v>
      </c>
      <c r="B53" s="20">
        <v>-989138857264</v>
      </c>
      <c r="C53" s="20">
        <v>-900370346916</v>
      </c>
    </row>
    <row r="54" spans="1:3" ht="12.75">
      <c r="A54" s="14" t="s">
        <v>133</v>
      </c>
      <c r="B54" s="19">
        <f>B55+B56</f>
        <v>0</v>
      </c>
      <c r="C54" s="19">
        <f>C55+C56</f>
        <v>0</v>
      </c>
    </row>
    <row r="55" spans="1:3" ht="12.75">
      <c r="A55" s="13" t="s">
        <v>29</v>
      </c>
      <c r="B55" s="20"/>
      <c r="C55" s="20"/>
    </row>
    <row r="56" spans="1:3" ht="12.75">
      <c r="A56" s="13" t="s">
        <v>69</v>
      </c>
      <c r="B56" s="20"/>
      <c r="C56" s="20"/>
    </row>
    <row r="57" spans="1:3" ht="12.75">
      <c r="A57" s="14" t="s">
        <v>134</v>
      </c>
      <c r="B57" s="19">
        <f>B58+B59</f>
        <v>1328238539</v>
      </c>
      <c r="C57" s="19">
        <f>C58+C59</f>
        <v>1000106497</v>
      </c>
    </row>
    <row r="58" spans="1:3" ht="12.75">
      <c r="A58" s="13" t="s">
        <v>29</v>
      </c>
      <c r="B58" s="20">
        <v>8240575951</v>
      </c>
      <c r="C58" s="20">
        <v>7620575951</v>
      </c>
    </row>
    <row r="59" spans="1:3" ht="12.75">
      <c r="A59" s="13" t="s">
        <v>70</v>
      </c>
      <c r="B59" s="20">
        <v>-6912337412</v>
      </c>
      <c r="C59" s="20">
        <v>-6620469454</v>
      </c>
    </row>
    <row r="60" spans="1:3" ht="12.75">
      <c r="A60" s="14" t="s">
        <v>72</v>
      </c>
      <c r="B60" s="19">
        <f>B61+B62</f>
        <v>0</v>
      </c>
      <c r="C60" s="19">
        <f>C61+C62</f>
        <v>0</v>
      </c>
    </row>
    <row r="61" spans="1:3" ht="12.75">
      <c r="A61" s="13" t="s">
        <v>29</v>
      </c>
      <c r="B61" s="20">
        <v>0</v>
      </c>
      <c r="C61" s="20">
        <v>0</v>
      </c>
    </row>
    <row r="62" spans="1:3" ht="12.75">
      <c r="A62" s="13" t="s">
        <v>71</v>
      </c>
      <c r="B62" s="20">
        <v>0</v>
      </c>
      <c r="C62" s="20">
        <v>0</v>
      </c>
    </row>
    <row r="63" spans="1:3" ht="12">
      <c r="A63" s="7" t="s">
        <v>73</v>
      </c>
      <c r="B63" s="19">
        <f>B64+B65</f>
        <v>49240145378</v>
      </c>
      <c r="C63" s="19">
        <f>C64+C65</f>
        <v>25416145597</v>
      </c>
    </row>
    <row r="64" spans="1:3" ht="12">
      <c r="A64" s="6" t="s">
        <v>74</v>
      </c>
      <c r="B64" s="20">
        <v>0</v>
      </c>
      <c r="C64" s="20">
        <v>0</v>
      </c>
    </row>
    <row r="65" spans="1:3" ht="12">
      <c r="A65" s="6" t="s">
        <v>75</v>
      </c>
      <c r="B65" s="20">
        <v>49240145378</v>
      </c>
      <c r="C65" s="20">
        <v>25416145597</v>
      </c>
    </row>
    <row r="66" spans="1:3" ht="12">
      <c r="A66" s="7" t="s">
        <v>30</v>
      </c>
      <c r="B66" s="19">
        <f>B67+B68+B69+B70+B71</f>
        <v>0</v>
      </c>
      <c r="C66" s="19">
        <f>C67+C68+C69+C70+C71</f>
        <v>0</v>
      </c>
    </row>
    <row r="67" spans="1:3" ht="12">
      <c r="A67" s="6" t="s">
        <v>25</v>
      </c>
      <c r="B67" s="20"/>
      <c r="C67" s="20"/>
    </row>
    <row r="68" spans="1:3" ht="12">
      <c r="A68" s="6" t="s">
        <v>27</v>
      </c>
      <c r="B68" s="20"/>
      <c r="C68" s="20"/>
    </row>
    <row r="69" spans="1:3" ht="12">
      <c r="A69" s="6" t="s">
        <v>76</v>
      </c>
      <c r="B69" s="20"/>
      <c r="C69" s="20"/>
    </row>
    <row r="70" spans="1:3" ht="12">
      <c r="A70" s="6" t="s">
        <v>28</v>
      </c>
      <c r="B70" s="20"/>
      <c r="C70" s="20"/>
    </row>
    <row r="71" spans="1:3" ht="12">
      <c r="A71" s="6" t="s">
        <v>77</v>
      </c>
      <c r="B71" s="20"/>
      <c r="C71" s="20"/>
    </row>
    <row r="72" spans="1:3" ht="12">
      <c r="A72" s="7" t="s">
        <v>81</v>
      </c>
      <c r="B72" s="19">
        <f>B73+B74+B75+B76</f>
        <v>35143864428</v>
      </c>
      <c r="C72" s="19">
        <f>C73+C74+C75+C76</f>
        <v>37417878730</v>
      </c>
    </row>
    <row r="73" spans="1:3" ht="12">
      <c r="A73" s="6" t="s">
        <v>78</v>
      </c>
      <c r="B73" s="20">
        <v>35143864428</v>
      </c>
      <c r="C73" s="20">
        <v>37417878730</v>
      </c>
    </row>
    <row r="74" spans="1:3" ht="12">
      <c r="A74" s="6" t="s">
        <v>79</v>
      </c>
      <c r="B74" s="20"/>
      <c r="C74" s="20"/>
    </row>
    <row r="75" spans="1:3" ht="12">
      <c r="A75" s="6" t="s">
        <v>80</v>
      </c>
      <c r="B75" s="20"/>
      <c r="C75" s="20"/>
    </row>
    <row r="76" spans="1:3" ht="12">
      <c r="A76" s="6" t="s">
        <v>82</v>
      </c>
      <c r="B76" s="20"/>
      <c r="C76" s="20"/>
    </row>
    <row r="77" spans="1:3" ht="12">
      <c r="A77" s="6" t="s">
        <v>167</v>
      </c>
      <c r="B77" s="20"/>
      <c r="C77" s="20"/>
    </row>
    <row r="78" spans="1:3" ht="12">
      <c r="A78" s="4" t="s">
        <v>31</v>
      </c>
      <c r="B78" s="19">
        <f>B6+B39</f>
        <v>1074973418638</v>
      </c>
      <c r="C78" s="19">
        <f>C6+C39</f>
        <v>1035746625063</v>
      </c>
    </row>
    <row r="79" spans="1:3" ht="12">
      <c r="A79" s="4" t="s">
        <v>32</v>
      </c>
      <c r="B79" s="19" t="s">
        <v>0</v>
      </c>
      <c r="C79" s="19" t="s">
        <v>0</v>
      </c>
    </row>
    <row r="80" spans="1:3" ht="12">
      <c r="A80" s="4" t="s">
        <v>33</v>
      </c>
      <c r="B80" s="19">
        <f>B81+B103</f>
        <v>381539493733</v>
      </c>
      <c r="C80" s="19">
        <f>C81+C103</f>
        <v>434480448169</v>
      </c>
    </row>
    <row r="81" spans="1:3" ht="12">
      <c r="A81" s="4" t="s">
        <v>34</v>
      </c>
      <c r="B81" s="19">
        <f>B82+B85+B86+B87+B88+B89+B90+B91+B92+B94+B95+B96+B97+B98+B99</f>
        <v>154080669020</v>
      </c>
      <c r="C81" s="19">
        <f>C82+C85+C86+C87+C88+C89+C90+C91+C92+C94+C95+C96+C97+C98+C99</f>
        <v>215496934741</v>
      </c>
    </row>
    <row r="82" spans="1:3" s="21" customFormat="1" ht="12">
      <c r="A82" s="5" t="s">
        <v>88</v>
      </c>
      <c r="B82" s="20">
        <v>6776506044</v>
      </c>
      <c r="C82" s="20">
        <v>4021448963</v>
      </c>
    </row>
    <row r="83" spans="1:3" ht="12">
      <c r="A83" s="15" t="s">
        <v>83</v>
      </c>
      <c r="B83" s="20"/>
      <c r="C83" s="20"/>
    </row>
    <row r="84" spans="1:3" ht="12">
      <c r="A84" s="6" t="s">
        <v>84</v>
      </c>
      <c r="B84" s="20"/>
      <c r="C84" s="20"/>
    </row>
    <row r="85" spans="1:3" ht="12">
      <c r="A85" s="5" t="s">
        <v>135</v>
      </c>
      <c r="B85" s="20">
        <v>839583121</v>
      </c>
      <c r="C85" s="20">
        <v>1920500833</v>
      </c>
    </row>
    <row r="86" spans="1:3" ht="12">
      <c r="A86" s="6" t="s">
        <v>85</v>
      </c>
      <c r="B86" s="20">
        <v>13476351267</v>
      </c>
      <c r="C86" s="20">
        <v>21535696954</v>
      </c>
    </row>
    <row r="87" spans="1:3" ht="12">
      <c r="A87" s="6" t="s">
        <v>86</v>
      </c>
      <c r="B87" s="20">
        <v>24716146694</v>
      </c>
      <c r="C87" s="20">
        <v>19766855106</v>
      </c>
    </row>
    <row r="88" spans="1:3" ht="12">
      <c r="A88" s="6" t="s">
        <v>87</v>
      </c>
      <c r="B88" s="20">
        <v>247952484</v>
      </c>
      <c r="C88" s="20">
        <v>249862480</v>
      </c>
    </row>
    <row r="89" spans="1:3" ht="12">
      <c r="A89" s="6" t="s">
        <v>89</v>
      </c>
      <c r="B89" s="20"/>
      <c r="C89" s="20"/>
    </row>
    <row r="90" spans="1:3" ht="12">
      <c r="A90" s="6" t="s">
        <v>90</v>
      </c>
      <c r="B90" s="20"/>
      <c r="C90" s="20"/>
    </row>
    <row r="91" spans="1:3" ht="12">
      <c r="A91" s="6" t="s">
        <v>91</v>
      </c>
      <c r="B91" s="20"/>
      <c r="C91" s="20">
        <v>5517159</v>
      </c>
    </row>
    <row r="92" spans="1:3" ht="12">
      <c r="A92" s="6" t="s">
        <v>92</v>
      </c>
      <c r="B92" s="20">
        <v>94323099887</v>
      </c>
      <c r="C92" s="20">
        <v>148140935231</v>
      </c>
    </row>
    <row r="93" spans="1:3" ht="12">
      <c r="A93" s="15" t="s">
        <v>93</v>
      </c>
      <c r="B93" s="20"/>
      <c r="C93" s="20"/>
    </row>
    <row r="94" spans="1:3" ht="12">
      <c r="A94" s="6" t="s">
        <v>94</v>
      </c>
      <c r="B94" s="20">
        <v>4165065000</v>
      </c>
      <c r="C94" s="20">
        <v>3074400000</v>
      </c>
    </row>
    <row r="95" spans="1:3" ht="12">
      <c r="A95" s="6" t="s">
        <v>95</v>
      </c>
      <c r="B95" s="20"/>
      <c r="C95" s="20"/>
    </row>
    <row r="96" spans="1:3" ht="12">
      <c r="A96" s="6" t="s">
        <v>96</v>
      </c>
      <c r="B96" s="20">
        <v>9535964523</v>
      </c>
      <c r="C96" s="20">
        <v>16781718015</v>
      </c>
    </row>
    <row r="97" spans="1:3" ht="12">
      <c r="A97" s="10" t="s">
        <v>97</v>
      </c>
      <c r="B97" s="20"/>
      <c r="C97" s="20"/>
    </row>
    <row r="98" spans="1:3" ht="12">
      <c r="A98" s="6" t="s">
        <v>98</v>
      </c>
      <c r="B98" s="20"/>
      <c r="C98" s="20"/>
    </row>
    <row r="99" spans="1:3" s="21" customFormat="1" ht="12">
      <c r="A99" s="5" t="s">
        <v>99</v>
      </c>
      <c r="B99" s="20"/>
      <c r="C99" s="20"/>
    </row>
    <row r="100" spans="1:3" ht="12">
      <c r="A100" s="15" t="s">
        <v>100</v>
      </c>
      <c r="B100" s="20"/>
      <c r="C100" s="20"/>
    </row>
    <row r="101" spans="1:3" ht="12">
      <c r="A101" s="6" t="s">
        <v>101</v>
      </c>
      <c r="B101" s="20"/>
      <c r="C101" s="20"/>
    </row>
    <row r="102" spans="1:3" ht="12">
      <c r="A102" s="6" t="s">
        <v>102</v>
      </c>
      <c r="B102" s="20"/>
      <c r="C102" s="20"/>
    </row>
    <row r="103" spans="1:3" ht="12">
      <c r="A103" s="4" t="s">
        <v>35</v>
      </c>
      <c r="B103" s="19">
        <f>SUM(B104:B116)</f>
        <v>227458824713</v>
      </c>
      <c r="C103" s="19">
        <f>SUM(C104:C116)</f>
        <v>218983513428</v>
      </c>
    </row>
    <row r="104" spans="1:3" ht="12">
      <c r="A104" s="6" t="s">
        <v>103</v>
      </c>
      <c r="B104" s="20"/>
      <c r="C104" s="20"/>
    </row>
    <row r="105" spans="1:3" ht="12">
      <c r="A105" s="18" t="s">
        <v>136</v>
      </c>
      <c r="B105" s="20"/>
      <c r="C105" s="20"/>
    </row>
    <row r="106" spans="1:3" ht="12">
      <c r="A106" s="8" t="s">
        <v>104</v>
      </c>
      <c r="B106" s="20"/>
      <c r="C106" s="20"/>
    </row>
    <row r="107" spans="1:3" ht="12">
      <c r="A107" s="6" t="s">
        <v>105</v>
      </c>
      <c r="B107" s="20"/>
      <c r="C107" s="20"/>
    </row>
    <row r="108" spans="1:3" ht="12">
      <c r="A108" s="6" t="s">
        <v>36</v>
      </c>
      <c r="B108" s="20"/>
      <c r="C108" s="20"/>
    </row>
    <row r="109" spans="1:3" ht="12">
      <c r="A109" s="6" t="s">
        <v>106</v>
      </c>
      <c r="B109" s="20"/>
      <c r="C109" s="20"/>
    </row>
    <row r="110" spans="1:3" ht="12">
      <c r="A110" s="6" t="s">
        <v>37</v>
      </c>
      <c r="B110" s="20">
        <v>194387317896</v>
      </c>
      <c r="C110" s="20">
        <v>193985317896</v>
      </c>
    </row>
    <row r="111" spans="1:3" ht="12">
      <c r="A111" s="9" t="s">
        <v>107</v>
      </c>
      <c r="B111" s="20">
        <v>20142628261</v>
      </c>
      <c r="C111" s="20">
        <v>12069316976</v>
      </c>
    </row>
    <row r="112" spans="1:3" ht="12">
      <c r="A112" s="10" t="s">
        <v>108</v>
      </c>
      <c r="B112" s="20"/>
      <c r="C112" s="20"/>
    </row>
    <row r="113" spans="1:3" ht="12">
      <c r="A113" s="9" t="s">
        <v>109</v>
      </c>
      <c r="B113" s="20"/>
      <c r="C113" s="20"/>
    </row>
    <row r="114" spans="1:3" ht="12">
      <c r="A114" s="9" t="s">
        <v>110</v>
      </c>
      <c r="B114" s="20"/>
      <c r="C114" s="20"/>
    </row>
    <row r="115" spans="1:3" ht="12">
      <c r="A115" s="9" t="s">
        <v>111</v>
      </c>
      <c r="B115" s="20"/>
      <c r="C115" s="20"/>
    </row>
    <row r="116" spans="1:3" ht="12">
      <c r="A116" s="6" t="s">
        <v>112</v>
      </c>
      <c r="B116" s="20">
        <v>12928878556</v>
      </c>
      <c r="C116" s="20">
        <v>12928878556</v>
      </c>
    </row>
    <row r="117" spans="1:3" ht="12">
      <c r="A117" s="4" t="s">
        <v>38</v>
      </c>
      <c r="B117" s="19">
        <f>B118</f>
        <v>693442933905</v>
      </c>
      <c r="C117" s="19">
        <f>C118</f>
        <v>601266176894</v>
      </c>
    </row>
    <row r="118" spans="1:3" ht="12">
      <c r="A118" s="7" t="s">
        <v>39</v>
      </c>
      <c r="B118" s="19">
        <f>B119+B122+B123+B124+B125+B126+B127+B128+B129+B130+B131+B134+B135</f>
        <v>693442933905</v>
      </c>
      <c r="C118" s="19">
        <f>C119+C122+C123+C124+C125+C126+C127+C128+C129+C130+C131+C134+C135</f>
        <v>601266176894</v>
      </c>
    </row>
    <row r="119" spans="1:3" ht="12">
      <c r="A119" s="7" t="s">
        <v>40</v>
      </c>
      <c r="B119" s="19">
        <f>B120+B121</f>
        <v>579640610000</v>
      </c>
      <c r="C119" s="19">
        <f>C120+C121</f>
        <v>579640610000</v>
      </c>
    </row>
    <row r="120" spans="1:3" ht="12">
      <c r="A120" s="16" t="s">
        <v>114</v>
      </c>
      <c r="B120" s="20">
        <v>579640610000</v>
      </c>
      <c r="C120" s="20">
        <v>579640610000</v>
      </c>
    </row>
    <row r="121" spans="1:3" ht="12">
      <c r="A121" s="16" t="s">
        <v>113</v>
      </c>
      <c r="B121" s="20"/>
      <c r="C121" s="20"/>
    </row>
    <row r="122" spans="1:3" ht="12">
      <c r="A122" s="5" t="s">
        <v>41</v>
      </c>
      <c r="B122" s="20">
        <v>8993538265</v>
      </c>
      <c r="C122" s="20">
        <v>8993538265</v>
      </c>
    </row>
    <row r="123" spans="1:3" ht="12">
      <c r="A123" s="6" t="s">
        <v>115</v>
      </c>
      <c r="B123" s="20"/>
      <c r="C123" s="20"/>
    </row>
    <row r="124" spans="1:3" ht="12">
      <c r="A124" s="6" t="s">
        <v>116</v>
      </c>
      <c r="B124" s="20"/>
      <c r="C124" s="20"/>
    </row>
    <row r="125" spans="1:3" ht="12">
      <c r="A125" s="6" t="s">
        <v>117</v>
      </c>
      <c r="B125" s="20"/>
      <c r="C125" s="20"/>
    </row>
    <row r="126" spans="1:3" ht="12">
      <c r="A126" s="6" t="s">
        <v>118</v>
      </c>
      <c r="B126" s="20"/>
      <c r="C126" s="20"/>
    </row>
    <row r="127" spans="1:3" ht="12">
      <c r="A127" s="6" t="s">
        <v>119</v>
      </c>
      <c r="B127" s="20"/>
      <c r="C127" s="20"/>
    </row>
    <row r="128" spans="1:3" ht="12">
      <c r="A128" s="6" t="s">
        <v>120</v>
      </c>
      <c r="B128" s="20"/>
      <c r="C128" s="20"/>
    </row>
    <row r="129" spans="1:3" ht="12">
      <c r="A129" s="6" t="s">
        <v>42</v>
      </c>
      <c r="B129" s="20"/>
      <c r="C129" s="20"/>
    </row>
    <row r="130" spans="1:3" ht="12">
      <c r="A130" s="6" t="s">
        <v>121</v>
      </c>
      <c r="B130" s="20"/>
      <c r="C130" s="20"/>
    </row>
    <row r="131" spans="1:3" ht="12">
      <c r="A131" s="7" t="s">
        <v>122</v>
      </c>
      <c r="B131" s="19">
        <f>B132+B133</f>
        <v>104808785640</v>
      </c>
      <c r="C131" s="19">
        <f>C132+C133</f>
        <v>12632028629</v>
      </c>
    </row>
    <row r="132" spans="1:3" ht="12">
      <c r="A132" s="16" t="s">
        <v>123</v>
      </c>
      <c r="B132" s="20">
        <v>24226036</v>
      </c>
      <c r="C132" s="20">
        <v>12632028629</v>
      </c>
    </row>
    <row r="133" spans="1:3" ht="12">
      <c r="A133" s="16" t="s">
        <v>124</v>
      </c>
      <c r="B133" s="20">
        <v>104784559604</v>
      </c>
      <c r="C133" s="20"/>
    </row>
    <row r="134" spans="1:3" ht="12">
      <c r="A134" s="6" t="s">
        <v>125</v>
      </c>
      <c r="B134" s="20">
        <v>0</v>
      </c>
      <c r="C134" s="20">
        <v>0</v>
      </c>
    </row>
    <row r="135" spans="1:3" ht="12">
      <c r="A135" s="6" t="s">
        <v>126</v>
      </c>
      <c r="B135" s="20"/>
      <c r="C135" s="20"/>
    </row>
    <row r="136" spans="1:3" ht="12">
      <c r="A136" s="24" t="s">
        <v>164</v>
      </c>
      <c r="B136" s="19">
        <f>B137+B138</f>
        <v>0</v>
      </c>
      <c r="C136" s="19">
        <f>C137+C138</f>
        <v>0</v>
      </c>
    </row>
    <row r="137" spans="1:3" ht="12">
      <c r="A137" s="25" t="s">
        <v>165</v>
      </c>
      <c r="B137" s="20"/>
      <c r="C137" s="20"/>
    </row>
    <row r="138" spans="1:3" ht="12">
      <c r="A138" s="25" t="s">
        <v>166</v>
      </c>
      <c r="B138" s="20"/>
      <c r="C138" s="20"/>
    </row>
    <row r="139" spans="1:3" ht="12">
      <c r="A139" s="2" t="s">
        <v>43</v>
      </c>
      <c r="B139" s="19">
        <f>B80+B117+B136</f>
        <v>1074982427638</v>
      </c>
      <c r="C139" s="19">
        <f>C80+C117+C136</f>
        <v>1035746625063</v>
      </c>
    </row>
    <row r="140" spans="1:3" ht="12">
      <c r="A140" s="2" t="s">
        <v>44</v>
      </c>
      <c r="B140" s="19" t="s">
        <v>0</v>
      </c>
      <c r="C140" s="19" t="s">
        <v>0</v>
      </c>
    </row>
    <row r="141" spans="1:3" ht="12">
      <c r="A141" s="3" t="s">
        <v>45</v>
      </c>
      <c r="B141" s="20">
        <v>0</v>
      </c>
      <c r="C141" s="20">
        <v>0</v>
      </c>
    </row>
    <row r="142" spans="1:3" ht="12">
      <c r="A142" s="3" t="s">
        <v>46</v>
      </c>
      <c r="B142" s="20">
        <v>0</v>
      </c>
      <c r="C142" s="20">
        <v>0</v>
      </c>
    </row>
    <row r="143" spans="1:3" ht="12">
      <c r="A143" s="9" t="s">
        <v>128</v>
      </c>
      <c r="B143" s="20">
        <v>0</v>
      </c>
      <c r="C143" s="20">
        <v>0</v>
      </c>
    </row>
    <row r="144" spans="1:3" ht="12">
      <c r="A144" s="9" t="s">
        <v>129</v>
      </c>
      <c r="B144" s="20">
        <v>0</v>
      </c>
      <c r="C144" s="20">
        <v>0</v>
      </c>
    </row>
    <row r="145" spans="1:3" ht="12">
      <c r="A145" s="9" t="s">
        <v>127</v>
      </c>
      <c r="B145" s="20">
        <v>0</v>
      </c>
      <c r="C145" s="20">
        <v>0</v>
      </c>
    </row>
    <row r="146" ht="12">
      <c r="A146" s="3"/>
    </row>
    <row r="147" spans="1:3" ht="12">
      <c r="A147" s="28" t="s">
        <v>161</v>
      </c>
      <c r="B147" s="28"/>
      <c r="C147" s="28"/>
    </row>
    <row r="148" ht="12">
      <c r="A148" s="3"/>
    </row>
    <row r="149" spans="1:3" ht="12">
      <c r="A149" s="1" t="s">
        <v>137</v>
      </c>
      <c r="B149" s="23" t="s">
        <v>162</v>
      </c>
      <c r="C149" s="23" t="s">
        <v>163</v>
      </c>
    </row>
    <row r="150" spans="1:3" ht="12">
      <c r="A150" s="3" t="s">
        <v>138</v>
      </c>
      <c r="B150" s="20">
        <v>120920912655</v>
      </c>
      <c r="C150" s="20">
        <v>100401097434</v>
      </c>
    </row>
    <row r="151" spans="1:3" ht="12">
      <c r="A151" s="3" t="s">
        <v>139</v>
      </c>
      <c r="B151" s="20"/>
      <c r="C151" s="20"/>
    </row>
    <row r="152" spans="1:3" ht="12">
      <c r="A152" s="2" t="s">
        <v>140</v>
      </c>
      <c r="B152" s="19">
        <f>B150-B151</f>
        <v>120920912655</v>
      </c>
      <c r="C152" s="19">
        <f>C150-C151</f>
        <v>100401097434</v>
      </c>
    </row>
    <row r="153" spans="1:3" ht="12">
      <c r="A153" s="3" t="s">
        <v>141</v>
      </c>
      <c r="B153" s="20">
        <v>64669732708</v>
      </c>
      <c r="C153" s="20">
        <v>25947826423</v>
      </c>
    </row>
    <row r="154" spans="1:3" ht="12">
      <c r="A154" s="2" t="s">
        <v>142</v>
      </c>
      <c r="B154" s="19">
        <f>B152-B153</f>
        <v>56251179947</v>
      </c>
      <c r="C154" s="19">
        <f>C152-C153</f>
        <v>74453271011</v>
      </c>
    </row>
    <row r="155" spans="1:3" ht="12">
      <c r="A155" s="3" t="s">
        <v>143</v>
      </c>
      <c r="B155" s="20">
        <v>6606869611</v>
      </c>
      <c r="C155" s="20">
        <v>4212615936</v>
      </c>
    </row>
    <row r="156" spans="1:3" ht="12">
      <c r="A156" s="3" t="s">
        <v>144</v>
      </c>
      <c r="B156" s="20">
        <v>1102394893</v>
      </c>
      <c r="C156" s="20">
        <v>1235032866</v>
      </c>
    </row>
    <row r="157" spans="1:3" ht="12">
      <c r="A157" s="3" t="s">
        <v>145</v>
      </c>
      <c r="B157" s="20"/>
      <c r="C157" s="20"/>
    </row>
    <row r="158" spans="1:3" ht="12">
      <c r="A158" s="3" t="s">
        <v>146</v>
      </c>
      <c r="B158" s="20"/>
      <c r="C158" s="20"/>
    </row>
    <row r="159" spans="1:3" ht="12">
      <c r="A159" s="3" t="s">
        <v>147</v>
      </c>
      <c r="B159" s="20">
        <v>13966068616</v>
      </c>
      <c r="C159" s="20">
        <v>15155914898</v>
      </c>
    </row>
    <row r="160" spans="1:3" ht="12">
      <c r="A160" s="3" t="s">
        <v>148</v>
      </c>
      <c r="B160" s="20">
        <v>13455846330</v>
      </c>
      <c r="C160" s="20">
        <v>17416763604</v>
      </c>
    </row>
    <row r="161" spans="1:3" ht="12">
      <c r="A161" s="2" t="s">
        <v>149</v>
      </c>
      <c r="B161" s="19">
        <f>B154+B155-B156+B158-B159-B160</f>
        <v>34333739719</v>
      </c>
      <c r="C161" s="19">
        <f>C154+C155-C156+C158-C159-C160</f>
        <v>44858175579</v>
      </c>
    </row>
    <row r="162" spans="1:3" ht="12">
      <c r="A162" s="3" t="s">
        <v>150</v>
      </c>
      <c r="B162" s="20">
        <v>5390243</v>
      </c>
      <c r="C162" s="20">
        <v>289266901</v>
      </c>
    </row>
    <row r="163" spans="1:3" ht="12">
      <c r="A163" s="3" t="s">
        <v>151</v>
      </c>
      <c r="B163" s="20">
        <v>-405747183</v>
      </c>
      <c r="C163" s="20">
        <v>590005195</v>
      </c>
    </row>
    <row r="164" spans="1:3" ht="12">
      <c r="A164" s="2" t="s">
        <v>152</v>
      </c>
      <c r="B164" s="19">
        <f>B162-B163</f>
        <v>411137426</v>
      </c>
      <c r="C164" s="19">
        <f>C162-C163</f>
        <v>-300738294</v>
      </c>
    </row>
    <row r="165" spans="1:3" ht="12">
      <c r="A165" s="2" t="s">
        <v>153</v>
      </c>
      <c r="B165" s="19">
        <f>B161+B164</f>
        <v>34744877145</v>
      </c>
      <c r="C165" s="19">
        <f>C161+C164</f>
        <v>44557437285</v>
      </c>
    </row>
    <row r="166" spans="1:3" ht="12">
      <c r="A166" s="3" t="s">
        <v>154</v>
      </c>
      <c r="B166" s="20">
        <v>7869224769</v>
      </c>
      <c r="C166" s="20">
        <v>11447967452</v>
      </c>
    </row>
    <row r="167" spans="1:3" ht="12">
      <c r="A167" s="3" t="s">
        <v>155</v>
      </c>
      <c r="B167" s="20"/>
      <c r="C167" s="20"/>
    </row>
    <row r="168" spans="1:3" ht="12">
      <c r="A168" s="2" t="s">
        <v>156</v>
      </c>
      <c r="B168" s="19">
        <f>B165-B166-B167</f>
        <v>26875652376</v>
      </c>
      <c r="C168" s="19">
        <f>C165-C166-C167</f>
        <v>33109469833</v>
      </c>
    </row>
    <row r="169" spans="1:3" ht="12">
      <c r="A169" s="3" t="s">
        <v>157</v>
      </c>
      <c r="B169" s="20"/>
      <c r="C169" s="20"/>
    </row>
    <row r="170" spans="1:3" ht="12">
      <c r="A170" s="3" t="s">
        <v>158</v>
      </c>
      <c r="B170" s="20"/>
      <c r="C170" s="20"/>
    </row>
    <row r="171" spans="1:3" ht="12">
      <c r="A171" s="3" t="s">
        <v>159</v>
      </c>
      <c r="B171" s="20"/>
      <c r="C171" s="20"/>
    </row>
    <row r="172" spans="1:3" ht="12">
      <c r="A172" s="3" t="s">
        <v>160</v>
      </c>
      <c r="B172" s="20"/>
      <c r="C172" s="20"/>
    </row>
  </sheetData>
  <sheetProtection/>
  <mergeCells count="2">
    <mergeCell ref="A1:B1"/>
    <mergeCell ref="A147:C14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2018-07-05T03:38:24Z</dcterms:created>
  <dcterms:modified xsi:type="dcterms:W3CDTF">2018-07-05T03:53:31Z</dcterms:modified>
  <cp:category/>
  <cp:version/>
  <cp:contentType/>
  <cp:contentStatus/>
</cp:coreProperties>
</file>